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vgeniy\Desktop\Продажа восток\"/>
    </mc:Choice>
  </mc:AlternateContent>
  <bookViews>
    <workbookView xWindow="0" yWindow="0" windowWidth="28800" windowHeight="12330"/>
  </bookViews>
  <sheets>
    <sheet name="Лист1" sheetId="1" r:id="rId1"/>
  </sheet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  <c r="E78" i="1"/>
  <c r="E77" i="1"/>
  <c r="E75" i="1"/>
  <c r="E74" i="1"/>
  <c r="E73" i="1"/>
  <c r="E72" i="1"/>
  <c r="E71" i="1"/>
  <c r="E70" i="1"/>
  <c r="E69" i="1"/>
  <c r="E67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1" i="1" l="1"/>
  <c r="E34" i="1"/>
  <c r="E10" i="1" l="1"/>
  <c r="E2" i="1" s="1"/>
</calcChain>
</file>

<file path=xl/sharedStrings.xml><?xml version="1.0" encoding="utf-8"?>
<sst xmlns="http://schemas.openxmlformats.org/spreadsheetml/2006/main" count="77" uniqueCount="76">
  <si>
    <t xml:space="preserve">Название </t>
  </si>
  <si>
    <t>Количество</t>
  </si>
  <si>
    <t>Цена</t>
  </si>
  <si>
    <t>Fysetc Spider + 8x tmc2209</t>
  </si>
  <si>
    <t xml:space="preserve"> Pi Lite 1G</t>
  </si>
  <si>
    <t>Вентилятор 5015 24в</t>
  </si>
  <si>
    <t>Трубка PTFE ID3 OD4</t>
  </si>
  <si>
    <t>Датчик BLTouch V3</t>
  </si>
  <si>
    <t>Каретка Openbuilds в сборе</t>
  </si>
  <si>
    <t>Прищепка для стекла</t>
  </si>
  <si>
    <t>Nema14 36STH20-1004HG</t>
  </si>
  <si>
    <t>Датчик  Температуры Trianglelab ATC Semitec 104GT-2 104NT-4-R025H42G</t>
  </si>
  <si>
    <t>Концевик оптический</t>
  </si>
  <si>
    <t>Розетка 250В</t>
  </si>
  <si>
    <t>Гайка POM Tr8x2</t>
  </si>
  <si>
    <t>Синхронный ремень 9mm, 150-2GT</t>
  </si>
  <si>
    <t>Ремень 2GT; 9-10мм; открытый</t>
  </si>
  <si>
    <t>10 м.</t>
  </si>
  <si>
    <t>1 м.</t>
  </si>
  <si>
    <t>Пружина OD8 L25</t>
  </si>
  <si>
    <t>Trianglelab, латунная сопло для Volcano Hotend M6</t>
  </si>
  <si>
    <t>Силиконовые чехлы для 3D-принтеров V6 Volcano MK8/MK9/CR10/CR10S</t>
  </si>
  <si>
    <t>Нагревательный элемент Trianglelab 6*20 мм, 24 В, 40 Вт</t>
  </si>
  <si>
    <t>Термобарьер CR-10 биметалл</t>
  </si>
  <si>
    <t>Подшипник F695RS-A7</t>
  </si>
  <si>
    <t>Подшипник F623RS-A7</t>
  </si>
  <si>
    <t>Подшипник F623ZZ-A5</t>
  </si>
  <si>
    <t>Подшипник 8803-F688RS-A7</t>
  </si>
  <si>
    <t>Радиатор e3d v6</t>
  </si>
  <si>
    <t>Шкив 2GT; вн.диам. 5 мм; 20 зубов</t>
  </si>
  <si>
    <t>Шкив 2GT; вн.диам. 8 мм; 20 зубов</t>
  </si>
  <si>
    <t>Хитблок e3d volcano</t>
  </si>
  <si>
    <t>Магнит D10 L1</t>
  </si>
  <si>
    <t>Блок питания 24в 200Вт</t>
  </si>
  <si>
    <t>Мотор Nema17; 38-60мм</t>
  </si>
  <si>
    <t>Лист Алюминиевый 400х400х4</t>
  </si>
  <si>
    <t>Силиконовый нагреватель Keenovo 350x350 мм800 Вт 220в, W/NTC K Термистор</t>
  </si>
  <si>
    <t>Корпусной вентилятор Aerocool Duo 20 ARGB 200x200</t>
  </si>
  <si>
    <t>Вал диаметр 8 мм L 450 Шаг 2 мм вести 2 мм</t>
  </si>
  <si>
    <t>Муфта жесткая 5x8мм</t>
  </si>
  <si>
    <t>Вал OD 8 мм 600 мм линейный вал цилиндрическая</t>
  </si>
  <si>
    <t>Линейная направляющая  MGN12 400, рельсовая направляющая + блок MGN12H</t>
  </si>
  <si>
    <t>Линейная направляющая  MGN9 450, рельсовая направляющая + блок MGN9H</t>
  </si>
  <si>
    <t>Зашивка</t>
  </si>
  <si>
    <t>профиль</t>
  </si>
  <si>
    <t>метизы</t>
  </si>
  <si>
    <t>Реле твердотельное 60А</t>
  </si>
  <si>
    <t>Детали по спецификаци из PP-GF30 (на две головы волкано+минифидер и стол)</t>
  </si>
  <si>
    <t>Гайка М5</t>
  </si>
  <si>
    <t>НТ С ПОТАЙНОЙ ГОЛОВКОЙ И ВНУТРЕННИМ ШЕСТИГРАННИКОМ DIN 7991 4Х8 ММ</t>
  </si>
  <si>
    <t>ГАЙКА ШЕСТИГРАННАЯ DIN 934 М3</t>
  </si>
  <si>
    <t>ВИНТ С ПОЛУКРУГЛОЙ ГОЛОВКОЙ И ВНУТРЕННИМ ШЕСТИГРАННИКОМ ISO 7380 6Х12</t>
  </si>
  <si>
    <t>ИНТ С ПОТАЙНОЙ ГОЛОВКОЙ И ВНУТРЕННИМ ШЕСТИГРАННИКОМ DIN 7991 3Х30</t>
  </si>
  <si>
    <t>ВИНТ С ПОТАЙНОЙ ГОЛОВКОЙ И ВНУТРЕННИМ ШЕСТИГРАННИКОМ DIN 7991 3Х50</t>
  </si>
  <si>
    <t xml:space="preserve">ВИНТ С ПОТАЙНОЙ ГОЛОВКОЙ И ВНУТРЕННИМ ШЕСТИГРАННИКОМ DIN 7991 4Х12 </t>
  </si>
  <si>
    <t xml:space="preserve">БОЛТ С ШЕСТИГРАННОЙ ГОЛОВКОЙ ПОД КЛЮЧ И ПОЛНОЙ РЕЗЬБОЙ DIN 933 М5Х50 </t>
  </si>
  <si>
    <t xml:space="preserve">ВИНТ С ЦИЛИНДРИЧЕСКОЙ ГОЛОВКОЙ И ВНУТРЕННИМ ШЕСТИГРАННИКОМ DIN 912 3Х8 </t>
  </si>
  <si>
    <t>ВИНТ С ПОТАЙНОЙ ГОЛОВКОЙ И ВНУТРЕННИМ ШЕСТИГРАННИКОМ DIN 7991 5Х16</t>
  </si>
  <si>
    <t>ВИНТ С ЦИЛИНДРИЧЕСКОЙ ГОЛОВКОЙ И ВНУТРЕННИМ ШЕСТИГРАННИКОМ DIN 912 5Х16</t>
  </si>
  <si>
    <t>ШАЙБА КРУГЛАЯ ПЛОСКАЯ DIN 125 Ф8,4(М8)</t>
  </si>
  <si>
    <t>ВИНТ С ПОЛУКРУГЛОЙ ГОЛОВКОЙ И ВНУТРЕННИМ ШЕСТИГРАННИКОМ ISO 7380 3Х12</t>
  </si>
  <si>
    <t>ВИНТ С ПОЛУКРУГЛОЙ ГОЛОВКОЙ И ВНУТРЕННИМ ШЕСТИГРАННИКОМ ISO 7380 4Х12</t>
  </si>
  <si>
    <t>ВИНТ С ПОЛУКРУГЛОЙ ГОЛОВКОЙ И ВНУТРЕННИМ ШЕСТИГРАННИКОМ ISO 7380 4Х8</t>
  </si>
  <si>
    <t>ИНТ С ПОТАЙНОЙ ГОЛОВКОЙ И ВНУТРЕННИМ ШЕСТИГРАННИКОМ DIN 7991 3Х16</t>
  </si>
  <si>
    <t>Резьбовая вставка М3х5</t>
  </si>
  <si>
    <t>ГАЙКА ШЕСТИГРАННАЯ DIN 934 М4</t>
  </si>
  <si>
    <t>ВИНТ С ПОТАЙНОЙ ГОЛОВКОЙ И ВНУТРЕННИМ ШЕСТИГРАННИКОМ DIN 7991 3Х35</t>
  </si>
  <si>
    <t>ВИНТ С ПОТАЙНОЙ ГОЛОВКОЙ И ВНУТРЕННИМ ШЕСТИГРАННИКОМ DIN 7991 3Х6</t>
  </si>
  <si>
    <t>ВИНТ С ПОТАЙНОЙ ГОЛОВКОЙ И ВНУТРЕННИМ ШЕСТИГРАННИКОМ DIN 7991 3Х12</t>
  </si>
  <si>
    <t>ВИНТ С ЦИЛИНДРИЧЕСКОЙ ГОЛОВКОЙ И ВНУТРЕННИМ ШЕСТИГРАННИКОМ DIN 912 2,5Х8</t>
  </si>
  <si>
    <t>ВИНТ С ПОТАЙНОЙ ГОЛОВКОЙ И ВНУТРЕННИМ ШЕСТИГРАННИКОМ DIN 7991 5Х12</t>
  </si>
  <si>
    <t>ШАЙБА КРУГЛАЯ ПЛОСКАЯ DIN 125 Ф4,3(М4)</t>
  </si>
  <si>
    <t>ВИНТ С ПОЛУКРУГЛОЙ ГОЛОВКОЙ И ВНУТРЕННИМ ШЕСТИГРАННИКОМ ISO 7380 3Х6</t>
  </si>
  <si>
    <t>Т-гайка М3</t>
  </si>
  <si>
    <t>Т-гайка М4</t>
  </si>
  <si>
    <t>ВИНТ С ПОЛУКРУГЛОЙ ГОЛОВКОЙ, ПРЕССШАЙБОЙ И ВНУТРЕННИМ ШЕСТИГРАННИКОМ ISO 7380 MF 4Х8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</si>
</sst>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78"/>
  <sheetViews>
    <sheetView tabSelected="1" workbookViewId="0">
      <selection activeCell="F3" sqref="F3"/>
    </sheetView>
  </sheetViews>
  <sheetFormatPr defaultRowHeight="15" x14ac:dyDescent="0.25"/>
  <cols>
    <col min="3" max="3" width="96.85546875" customWidth="1"/>
    <col min="4" max="4" width="18.140625" customWidth="1"/>
    <col min="5" max="5" width="18" customWidth="1"/>
  </cols>
  <sheetData>
    <row r="2" spans="3:6" x14ac:dyDescent="0.25">
      <c r="E2">
        <f>SUM(E4:E112)</f>
        <v>109072.93999999996</v>
      </c>
      <c r="F2">
        <f>E2*0.75</f>
        <v>81804.704999999973</v>
      </c>
    </row>
    <row r="3" spans="3:6" x14ac:dyDescent="0.25">
      <c r="C3" t="s">
        <v>0</v>
      </c>
      <c r="D3" t="s">
        <v>1</v>
      </c>
      <c r="E3" t="s">
        <v>2</v>
      </c>
    </row>
    <row r="4" spans="3:6" x14ac:dyDescent="0.25">
      <c r="C4" t="s">
        <v>3</v>
      </c>
      <c r="D4">
        <v>1</v>
      </c>
      <c r="E4">
        <v>6000</v>
      </c>
    </row>
    <row r="5" spans="3:6" x14ac:dyDescent="0.25">
      <c r="C5" t="s">
        <v>4</v>
      </c>
      <c r="D5">
        <v>1</v>
      </c>
      <c r="E5">
        <v>3300</v>
      </c>
    </row>
    <row r="6" spans="3:6" x14ac:dyDescent="0.25">
      <c r="C6" t="s">
        <v>46</v>
      </c>
      <c r="D6">
        <v>2</v>
      </c>
      <c r="E6">
        <v>1000</v>
      </c>
    </row>
    <row r="7" spans="3:6" x14ac:dyDescent="0.25">
      <c r="C7" t="s">
        <v>5</v>
      </c>
      <c r="D7">
        <v>4</v>
      </c>
      <c r="E7">
        <v>2600</v>
      </c>
    </row>
    <row r="8" spans="3:6" x14ac:dyDescent="0.25">
      <c r="C8" t="s">
        <v>6</v>
      </c>
      <c r="D8" s="1" t="s">
        <v>18</v>
      </c>
      <c r="E8">
        <v>150</v>
      </c>
    </row>
    <row r="9" spans="3:6" x14ac:dyDescent="0.25">
      <c r="C9" t="s">
        <v>7</v>
      </c>
      <c r="D9">
        <v>1</v>
      </c>
      <c r="E9">
        <v>900</v>
      </c>
    </row>
    <row r="10" spans="3:6" x14ac:dyDescent="0.25">
      <c r="C10" t="s">
        <v>8</v>
      </c>
      <c r="D10">
        <v>4</v>
      </c>
      <c r="E10">
        <f>475*4</f>
        <v>1900</v>
      </c>
    </row>
    <row r="11" spans="3:6" x14ac:dyDescent="0.25">
      <c r="C11" t="s">
        <v>9</v>
      </c>
      <c r="D11">
        <v>8</v>
      </c>
      <c r="E11">
        <v>200</v>
      </c>
    </row>
    <row r="12" spans="3:6" x14ac:dyDescent="0.25">
      <c r="C12" t="s">
        <v>10</v>
      </c>
      <c r="D12">
        <v>1</v>
      </c>
      <c r="E12">
        <v>1000</v>
      </c>
    </row>
    <row r="13" spans="3:6" x14ac:dyDescent="0.25">
      <c r="C13" t="s">
        <v>11</v>
      </c>
      <c r="D13">
        <v>3</v>
      </c>
      <c r="E13">
        <v>600</v>
      </c>
    </row>
    <row r="14" spans="3:6" x14ac:dyDescent="0.25">
      <c r="C14" t="s">
        <v>22</v>
      </c>
      <c r="D14">
        <v>2</v>
      </c>
      <c r="E14">
        <v>350</v>
      </c>
    </row>
    <row r="15" spans="3:6" x14ac:dyDescent="0.25">
      <c r="C15" t="s">
        <v>12</v>
      </c>
      <c r="D15">
        <v>4</v>
      </c>
      <c r="E15">
        <v>300</v>
      </c>
    </row>
    <row r="16" spans="3:6" x14ac:dyDescent="0.25">
      <c r="C16" t="s">
        <v>13</v>
      </c>
      <c r="D16">
        <v>1</v>
      </c>
      <c r="E16">
        <v>232</v>
      </c>
    </row>
    <row r="17" spans="3:5" x14ac:dyDescent="0.25">
      <c r="C17" t="s">
        <v>14</v>
      </c>
      <c r="D17">
        <v>6</v>
      </c>
      <c r="E17">
        <v>250</v>
      </c>
    </row>
    <row r="18" spans="3:5" x14ac:dyDescent="0.25">
      <c r="C18" t="s">
        <v>15</v>
      </c>
      <c r="D18">
        <v>5</v>
      </c>
      <c r="E18">
        <v>840</v>
      </c>
    </row>
    <row r="19" spans="3:5" x14ac:dyDescent="0.25">
      <c r="C19" t="s">
        <v>16</v>
      </c>
      <c r="D19" s="1" t="s">
        <v>17</v>
      </c>
      <c r="E19">
        <v>2300</v>
      </c>
    </row>
    <row r="20" spans="3:5" x14ac:dyDescent="0.25">
      <c r="C20" t="s">
        <v>19</v>
      </c>
      <c r="D20">
        <v>15</v>
      </c>
      <c r="E20">
        <v>260</v>
      </c>
    </row>
    <row r="21" spans="3:5" x14ac:dyDescent="0.25">
      <c r="C21" t="s">
        <v>20</v>
      </c>
      <c r="D21">
        <v>3</v>
      </c>
      <c r="E21">
        <v>650</v>
      </c>
    </row>
    <row r="22" spans="3:5" x14ac:dyDescent="0.25">
      <c r="C22" s="2" t="s">
        <v>21</v>
      </c>
      <c r="D22">
        <v>1</v>
      </c>
      <c r="E22">
        <v>100</v>
      </c>
    </row>
    <row r="23" spans="3:5" x14ac:dyDescent="0.25">
      <c r="C23" t="s">
        <v>23</v>
      </c>
      <c r="D23">
        <v>2</v>
      </c>
      <c r="E23">
        <v>780</v>
      </c>
    </row>
    <row r="24" spans="3:5" x14ac:dyDescent="0.25">
      <c r="C24" t="s">
        <v>24</v>
      </c>
      <c r="D24">
        <v>20</v>
      </c>
      <c r="E24">
        <v>2000</v>
      </c>
    </row>
    <row r="25" spans="3:5" x14ac:dyDescent="0.25">
      <c r="C25" t="s">
        <v>25</v>
      </c>
      <c r="D25">
        <v>30</v>
      </c>
      <c r="E25">
        <v>3000</v>
      </c>
    </row>
    <row r="26" spans="3:5" x14ac:dyDescent="0.25">
      <c r="C26" t="s">
        <v>26</v>
      </c>
      <c r="D26">
        <v>20</v>
      </c>
      <c r="E26">
        <v>2000</v>
      </c>
    </row>
    <row r="27" spans="3:5" x14ac:dyDescent="0.25">
      <c r="C27" t="s">
        <v>27</v>
      </c>
      <c r="D27">
        <v>10</v>
      </c>
      <c r="E27">
        <v>1000</v>
      </c>
    </row>
    <row r="28" spans="3:5" x14ac:dyDescent="0.25">
      <c r="C28" t="s">
        <v>28</v>
      </c>
      <c r="D28">
        <v>2</v>
      </c>
      <c r="E28">
        <v>240</v>
      </c>
    </row>
    <row r="29" spans="3:5" x14ac:dyDescent="0.25">
      <c r="C29" t="s">
        <v>29</v>
      </c>
      <c r="D29">
        <v>3</v>
      </c>
      <c r="E29">
        <v>250</v>
      </c>
    </row>
    <row r="30" spans="3:5" x14ac:dyDescent="0.25">
      <c r="C30" t="s">
        <v>30</v>
      </c>
      <c r="D30">
        <v>6</v>
      </c>
      <c r="E30">
        <v>500</v>
      </c>
    </row>
    <row r="31" spans="3:5" x14ac:dyDescent="0.25">
      <c r="C31" t="s">
        <v>31</v>
      </c>
      <c r="D31">
        <v>1</v>
      </c>
      <c r="E31">
        <v>200</v>
      </c>
    </row>
    <row r="32" spans="3:5" x14ac:dyDescent="0.25">
      <c r="C32" t="s">
        <v>32</v>
      </c>
      <c r="D32">
        <v>2</v>
      </c>
      <c r="E32">
        <v>30</v>
      </c>
    </row>
    <row r="33" spans="3:5" x14ac:dyDescent="0.25">
      <c r="C33" t="s">
        <v>33</v>
      </c>
      <c r="D33">
        <v>1</v>
      </c>
      <c r="E33">
        <v>2000</v>
      </c>
    </row>
    <row r="34" spans="3:5" x14ac:dyDescent="0.25">
      <c r="C34" t="s">
        <v>34</v>
      </c>
      <c r="D34">
        <v>7</v>
      </c>
      <c r="E34">
        <f>7*1030</f>
        <v>7210</v>
      </c>
    </row>
    <row r="35" spans="3:5" x14ac:dyDescent="0.25">
      <c r="C35" t="s">
        <v>35</v>
      </c>
      <c r="D35">
        <v>1</v>
      </c>
      <c r="E35">
        <v>1690</v>
      </c>
    </row>
    <row r="36" spans="3:5" x14ac:dyDescent="0.25">
      <c r="C36" t="s">
        <v>36</v>
      </c>
      <c r="D36">
        <v>1</v>
      </c>
      <c r="E36">
        <v>10000</v>
      </c>
    </row>
    <row r="37" spans="3:5" x14ac:dyDescent="0.25">
      <c r="C37" t="s">
        <v>37</v>
      </c>
      <c r="D37">
        <v>1</v>
      </c>
      <c r="E37">
        <v>1450</v>
      </c>
    </row>
    <row r="38" spans="3:5" x14ac:dyDescent="0.25">
      <c r="C38" t="s">
        <v>38</v>
      </c>
      <c r="D38">
        <v>2</v>
      </c>
      <c r="E38">
        <v>1400</v>
      </c>
    </row>
    <row r="39" spans="3:5" x14ac:dyDescent="0.25">
      <c r="C39" t="s">
        <v>39</v>
      </c>
      <c r="D39">
        <v>5</v>
      </c>
      <c r="E39">
        <v>600</v>
      </c>
    </row>
    <row r="40" spans="3:5" x14ac:dyDescent="0.25">
      <c r="C40" t="s">
        <v>40</v>
      </c>
      <c r="D40">
        <v>2</v>
      </c>
      <c r="E40">
        <v>2000</v>
      </c>
    </row>
    <row r="41" spans="3:5" x14ac:dyDescent="0.25">
      <c r="C41" t="s">
        <v>41</v>
      </c>
      <c r="D41">
        <v>2</v>
      </c>
      <c r="E41">
        <f>2*1455</f>
        <v>2910</v>
      </c>
    </row>
    <row r="42" spans="3:5" x14ac:dyDescent="0.25">
      <c r="C42" t="s">
        <v>42</v>
      </c>
      <c r="D42">
        <v>1</v>
      </c>
      <c r="E42">
        <v>1280</v>
      </c>
    </row>
    <row r="43" spans="3:5" x14ac:dyDescent="0.25">
      <c r="C43" t="s">
        <v>47</v>
      </c>
      <c r="D43">
        <v>1</v>
      </c>
      <c r="E43">
        <v>13000</v>
      </c>
    </row>
    <row r="45" spans="3:5" x14ac:dyDescent="0.25">
      <c r="C45" t="s">
        <v>43</v>
      </c>
      <c r="D45">
        <v>1</v>
      </c>
      <c r="E45">
        <v>13240</v>
      </c>
    </row>
    <row r="47" spans="3:5" x14ac:dyDescent="0.25">
      <c r="C47" t="s">
        <v>44</v>
      </c>
      <c r="E47">
        <v>10165</v>
      </c>
    </row>
    <row r="49" spans="3:5" x14ac:dyDescent="0.25">
      <c r="C49" t="s">
        <v>45</v>
      </c>
    </row>
    <row r="50" spans="3:5" x14ac:dyDescent="0.25">
      <c r="C50" t="s">
        <v>48</v>
      </c>
      <c r="D50">
        <v>4</v>
      </c>
      <c r="E50">
        <f>4*3.47</f>
        <v>13.88</v>
      </c>
    </row>
    <row r="51" spans="3:5" x14ac:dyDescent="0.25">
      <c r="C51" t="s">
        <v>49</v>
      </c>
      <c r="D51">
        <v>45</v>
      </c>
      <c r="E51">
        <f>45*4.06</f>
        <v>182.7</v>
      </c>
    </row>
    <row r="52" spans="3:5" x14ac:dyDescent="0.25">
      <c r="C52" t="s">
        <v>50</v>
      </c>
      <c r="D52">
        <v>60</v>
      </c>
      <c r="E52">
        <f>60*2.35</f>
        <v>141</v>
      </c>
    </row>
    <row r="53" spans="3:5" x14ac:dyDescent="0.25">
      <c r="C53" t="s">
        <v>51</v>
      </c>
      <c r="D53">
        <v>45</v>
      </c>
      <c r="E53">
        <f>45*9.1</f>
        <v>409.5</v>
      </c>
    </row>
    <row r="54" spans="3:5" x14ac:dyDescent="0.25">
      <c r="C54" t="s">
        <v>52</v>
      </c>
      <c r="D54">
        <v>10</v>
      </c>
      <c r="E54">
        <f>10*9.42</f>
        <v>94.2</v>
      </c>
    </row>
    <row r="55" spans="3:5" x14ac:dyDescent="0.25">
      <c r="C55" t="s">
        <v>53</v>
      </c>
      <c r="D55">
        <v>7</v>
      </c>
      <c r="E55">
        <f>7*15.68</f>
        <v>109.75999999999999</v>
      </c>
    </row>
    <row r="56" spans="3:5" x14ac:dyDescent="0.25">
      <c r="C56" t="s">
        <v>54</v>
      </c>
      <c r="D56">
        <v>10</v>
      </c>
      <c r="E56">
        <f>10*4.94</f>
        <v>49.400000000000006</v>
      </c>
    </row>
    <row r="57" spans="3:5" x14ac:dyDescent="0.25">
      <c r="C57" t="s">
        <v>55</v>
      </c>
      <c r="D57">
        <v>2</v>
      </c>
      <c r="E57">
        <f>2*23.24</f>
        <v>46.48</v>
      </c>
    </row>
    <row r="58" spans="3:5" x14ac:dyDescent="0.25">
      <c r="C58" s="2" t="s">
        <v>56</v>
      </c>
      <c r="D58">
        <v>65</v>
      </c>
      <c r="E58">
        <f>65*3.01</f>
        <v>195.64999999999998</v>
      </c>
    </row>
    <row r="59" spans="3:5" x14ac:dyDescent="0.25">
      <c r="C59" t="s">
        <v>57</v>
      </c>
      <c r="D59">
        <v>2</v>
      </c>
      <c r="E59">
        <f>2*7.77</f>
        <v>15.54</v>
      </c>
    </row>
    <row r="60" spans="3:5" x14ac:dyDescent="0.25">
      <c r="C60" t="s">
        <v>58</v>
      </c>
      <c r="D60">
        <v>2</v>
      </c>
      <c r="E60">
        <f>2*9.14</f>
        <v>18.28</v>
      </c>
    </row>
    <row r="61" spans="3:5" x14ac:dyDescent="0.25">
      <c r="C61" t="s">
        <v>59</v>
      </c>
      <c r="D61">
        <v>5</v>
      </c>
      <c r="E61">
        <f>5*4.06</f>
        <v>20.299999999999997</v>
      </c>
    </row>
    <row r="62" spans="3:5" x14ac:dyDescent="0.25">
      <c r="C62" t="s">
        <v>60</v>
      </c>
      <c r="D62">
        <v>15</v>
      </c>
      <c r="E62">
        <f>15*3.75</f>
        <v>56.25</v>
      </c>
    </row>
    <row r="63" spans="3:5" x14ac:dyDescent="0.25">
      <c r="C63" t="s">
        <v>61</v>
      </c>
      <c r="D63">
        <v>30</v>
      </c>
      <c r="E63">
        <f>30*4.83</f>
        <v>144.9</v>
      </c>
    </row>
    <row r="64" spans="3:5" x14ac:dyDescent="0.25">
      <c r="C64" t="s">
        <v>62</v>
      </c>
      <c r="D64">
        <v>50</v>
      </c>
      <c r="E64">
        <f>50*4.69</f>
        <v>234.50000000000003</v>
      </c>
    </row>
    <row r="65" spans="3:5" x14ac:dyDescent="0.25">
      <c r="C65" t="s">
        <v>63</v>
      </c>
      <c r="D65">
        <v>15</v>
      </c>
      <c r="E65">
        <f>15*4.34</f>
        <v>65.099999999999994</v>
      </c>
    </row>
    <row r="66" spans="3:5" x14ac:dyDescent="0.25">
      <c r="C66" t="s">
        <v>64</v>
      </c>
      <c r="D66">
        <v>100</v>
      </c>
      <c r="E66">
        <v>226</v>
      </c>
    </row>
    <row r="67" spans="3:5" x14ac:dyDescent="0.25">
      <c r="C67" t="s">
        <v>65</v>
      </c>
      <c r="D67">
        <v>15</v>
      </c>
      <c r="E67">
        <f>15*2.45</f>
        <v>36.75</v>
      </c>
    </row>
    <row r="68" spans="3:5" x14ac:dyDescent="0.25">
      <c r="C68" t="s">
        <v>64</v>
      </c>
      <c r="D68">
        <v>100</v>
      </c>
      <c r="E68">
        <v>226</v>
      </c>
    </row>
    <row r="69" spans="3:5" x14ac:dyDescent="0.25">
      <c r="C69" t="s">
        <v>66</v>
      </c>
      <c r="D69">
        <v>12</v>
      </c>
      <c r="E69">
        <f>21*10.5</f>
        <v>220.5</v>
      </c>
    </row>
    <row r="70" spans="3:5" x14ac:dyDescent="0.25">
      <c r="C70" t="s">
        <v>67</v>
      </c>
      <c r="D70">
        <v>15</v>
      </c>
      <c r="E70">
        <f>15*2.98</f>
        <v>44.7</v>
      </c>
    </row>
    <row r="71" spans="3:5" x14ac:dyDescent="0.25">
      <c r="C71" t="s">
        <v>68</v>
      </c>
      <c r="D71">
        <v>20</v>
      </c>
      <c r="E71">
        <f>20*3.5</f>
        <v>70</v>
      </c>
    </row>
    <row r="72" spans="3:5" x14ac:dyDescent="0.25">
      <c r="C72" t="s">
        <v>69</v>
      </c>
      <c r="D72">
        <v>5</v>
      </c>
      <c r="E72">
        <f>5*3.69</f>
        <v>18.45</v>
      </c>
    </row>
    <row r="73" spans="3:5" x14ac:dyDescent="0.25">
      <c r="C73" t="s">
        <v>70</v>
      </c>
      <c r="D73">
        <v>15</v>
      </c>
      <c r="E73">
        <f>15*7.46</f>
        <v>111.9</v>
      </c>
    </row>
    <row r="74" spans="3:5" x14ac:dyDescent="0.25">
      <c r="C74" t="s">
        <v>71</v>
      </c>
      <c r="D74">
        <v>15</v>
      </c>
      <c r="E74">
        <f>15*1.12</f>
        <v>16.8</v>
      </c>
    </row>
    <row r="75" spans="3:5" x14ac:dyDescent="0.25">
      <c r="C75" t="s">
        <v>72</v>
      </c>
      <c r="D75">
        <v>180</v>
      </c>
      <c r="E75">
        <f>180*3.08</f>
        <v>554.4</v>
      </c>
    </row>
    <row r="76" spans="3:5" x14ac:dyDescent="0.25">
      <c r="C76" t="s">
        <v>73</v>
      </c>
      <c r="D76">
        <v>100</v>
      </c>
      <c r="E76">
        <v>903</v>
      </c>
    </row>
    <row r="77" spans="3:5" x14ac:dyDescent="0.25">
      <c r="C77" t="s">
        <v>74</v>
      </c>
      <c r="D77">
        <v>400</v>
      </c>
      <c r="E77">
        <f>4*903</f>
        <v>3612</v>
      </c>
    </row>
    <row r="78" spans="3:5" x14ac:dyDescent="0.25">
      <c r="C78" t="s">
        <v>75</v>
      </c>
      <c r="D78">
        <v>203</v>
      </c>
      <c r="E78">
        <f>200*6.79</f>
        <v>1358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Evgeniy</dc:creator>
  <cp:lastModifiedBy>Evgeniy</cp:lastModifiedBy>
  <dcterms:created xsi:type="dcterms:W3CDTF">2024-09-23T13:33:32Z</dcterms:created>
  <dcterms:modified xsi:type="dcterms:W3CDTF">2024-09-26T13:39:56Z</dcterms:modified>
</cp:coreProperties>
</file>